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komin\Dropbox\(2024) Rancangan Buku Statistik Sektoral\Data Dinsos &amp; DP2KB\"/>
    </mc:Choice>
  </mc:AlternateContent>
  <xr:revisionPtr revIDLastSave="0" documentId="13_ncr:1_{CAC0B16C-1732-4AB9-86F5-1EE57FDEEA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E12" i="1"/>
  <c r="D12" i="1"/>
  <c r="D11" i="1"/>
  <c r="E11" i="1" s="1"/>
  <c r="D10" i="1"/>
  <c r="E10" i="1" s="1"/>
  <c r="D9" i="1"/>
  <c r="E9" i="1" s="1"/>
  <c r="D8" i="1"/>
  <c r="E8" i="1" s="1"/>
  <c r="D7" i="1"/>
  <c r="D19" i="1" s="1"/>
  <c r="E19" i="1" s="1"/>
  <c r="E7" i="1" l="1"/>
</calcChain>
</file>

<file path=xl/sharedStrings.xml><?xml version="1.0" encoding="utf-8"?>
<sst xmlns="http://schemas.openxmlformats.org/spreadsheetml/2006/main" count="23" uniqueCount="22">
  <si>
    <t>Data Rekapitulasi Penduduk Miskin berdasarkan Jumlah Jiwa di Kabupaten Tapin Tahun 2023.</t>
  </si>
  <si>
    <t>No.</t>
  </si>
  <si>
    <t>Kecamatan</t>
  </si>
  <si>
    <t>Jumlah Penduduk (Jiwa)</t>
  </si>
  <si>
    <t>Persentase</t>
  </si>
  <si>
    <t>Total</t>
  </si>
  <si>
    <t>Miskin</t>
  </si>
  <si>
    <t>Binuang</t>
  </si>
  <si>
    <t>Hatungun</t>
  </si>
  <si>
    <t>Tapin Selatan</t>
  </si>
  <si>
    <t>Salam Babaris</t>
  </si>
  <si>
    <t>Tapin Tengah</t>
  </si>
  <si>
    <t>Bungur</t>
  </si>
  <si>
    <t>Piani</t>
  </si>
  <si>
    <t>Lokpaikat</t>
  </si>
  <si>
    <t>Tapin Utara</t>
  </si>
  <si>
    <t>Bakarangan</t>
  </si>
  <si>
    <t>Candi Laras Selatan</t>
  </si>
  <si>
    <t>Candi Laras Utara</t>
  </si>
  <si>
    <t>Suber data:</t>
  </si>
  <si>
    <t>Jumlah Penduduk Total berdasarkan Data dari Dinas Kependudukan dan Pencatatans Sipil</t>
  </si>
  <si>
    <t>Jumlah Penduduk Miskin berdasarkan Data dari Dinas Sosial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</si>
</sst>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General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right" vertical="center" indent="1"/>
    </xf>
    <xf numFmtId="10" fontId="0" fillId="0" borderId="1" xfId="0" applyNumberFormat="1" applyBorder="1" applyAlignment="1">
      <alignment horizontal="right" vertical="center" indent="1"/>
    </xf>
    <xf numFmtId="3" fontId="1" fillId="0" borderId="1" xfId="0" applyNumberFormat="1" applyFont="1" applyBorder="1" applyAlignment="1">
      <alignment horizontal="right" vertical="center" indent="1"/>
    </xf>
    <xf numFmtId="10" fontId="1" fillId="0" borderId="1" xfId="0" applyNumberFormat="1" applyFont="1" applyBorder="1" applyAlignment="1">
      <alignment horizontal="right" vertical="center" inden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min\Dropbox\(2024)%20Rancangan%20Buku%20Statistik%20Sektoral\Input%20Data%20SKPD\Dinsos\Rekap%20Data%20E-Tapin%202023.xlsx" TargetMode="External"/><Relationship Id="rId1" Type="http://schemas.openxmlformats.org/officeDocument/2006/relationships/externalLinkPath" Target="/Users/komin/Dropbox/(2024)%20Rancangan%20Buku%20Statistik%20Sektoral/Input%20Data%20SKPD/Dinsos/Rekap%20Data%20E-Tapi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-TAPIN"/>
    </sheetNames>
    <sheetDataSet>
      <sheetData sheetId="0">
        <row r="5">
          <cell r="B5" t="str">
            <v>BAKARANGAN</v>
          </cell>
          <cell r="C5">
            <v>1445</v>
          </cell>
          <cell r="D5">
            <v>3814</v>
          </cell>
        </row>
        <row r="6">
          <cell r="B6" t="str">
            <v>BINUANG</v>
          </cell>
          <cell r="C6">
            <v>1824</v>
          </cell>
          <cell r="D6">
            <v>5303</v>
          </cell>
        </row>
        <row r="7">
          <cell r="B7" t="str">
            <v>BUNGUR</v>
          </cell>
          <cell r="C7">
            <v>913</v>
          </cell>
          <cell r="D7">
            <v>2333</v>
          </cell>
        </row>
        <row r="8">
          <cell r="B8" t="str">
            <v>CANDI LARAS SELATAN</v>
          </cell>
          <cell r="C8">
            <v>1514</v>
          </cell>
          <cell r="D8">
            <v>3900</v>
          </cell>
        </row>
        <row r="9">
          <cell r="B9" t="str">
            <v>CANDI LARAS UTARA</v>
          </cell>
          <cell r="C9">
            <v>2007</v>
          </cell>
          <cell r="D9">
            <v>5342</v>
          </cell>
        </row>
        <row r="10">
          <cell r="B10" t="str">
            <v>HATUNGUN</v>
          </cell>
          <cell r="C10">
            <v>690</v>
          </cell>
          <cell r="D10">
            <v>1755</v>
          </cell>
        </row>
        <row r="11">
          <cell r="B11" t="str">
            <v>LOKPAIKAT</v>
          </cell>
          <cell r="C11">
            <v>702</v>
          </cell>
          <cell r="D11">
            <v>1672</v>
          </cell>
        </row>
        <row r="12">
          <cell r="B12" t="str">
            <v>PIANI</v>
          </cell>
          <cell r="C12">
            <v>954</v>
          </cell>
          <cell r="D12">
            <v>2539</v>
          </cell>
        </row>
        <row r="13">
          <cell r="B13" t="str">
            <v>SALAM BABARIS</v>
          </cell>
          <cell r="C13">
            <v>635</v>
          </cell>
          <cell r="D13">
            <v>1492</v>
          </cell>
        </row>
        <row r="14">
          <cell r="B14" t="str">
            <v>TAPIN SELATAN</v>
          </cell>
          <cell r="C14">
            <v>1170</v>
          </cell>
          <cell r="D14">
            <v>3323</v>
          </cell>
        </row>
        <row r="15">
          <cell r="B15" t="str">
            <v>TAPIN TENGAH</v>
          </cell>
          <cell r="C15">
            <v>1996</v>
          </cell>
          <cell r="D15">
            <v>5215</v>
          </cell>
        </row>
        <row r="16">
          <cell r="B16" t="str">
            <v>TAPIN UTARA</v>
          </cell>
          <cell r="C16">
            <v>1308</v>
          </cell>
          <cell r="D16">
            <v>3549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4"/>
  <sheetViews>
    <sheetView tabSelected="1" workbookViewId="0">
      <selection activeCell="I7" sqref="I7"/>
    </sheetView>
  </sheetViews>
  <sheetFormatPr defaultRowHeight="15" x14ac:dyDescent="0.25"/>
  <cols>
    <col min="1" max="1" width="4.85546875" customWidth="1"/>
    <col min="2" max="5" width="23.85546875" customWidth="1"/>
  </cols>
  <sheetData>
    <row r="2" spans="1:5" x14ac:dyDescent="0.25">
      <c r="A2" s="1" t="s">
        <v>0</v>
      </c>
      <c r="B2" s="1"/>
      <c r="C2" s="1"/>
      <c r="D2" s="1"/>
      <c r="E2" s="1"/>
    </row>
    <row r="4" spans="1:5" x14ac:dyDescent="0.25">
      <c r="A4" s="2" t="s">
        <v>1</v>
      </c>
      <c r="B4" s="2" t="s">
        <v>2</v>
      </c>
      <c r="C4" s="2" t="s">
        <v>3</v>
      </c>
      <c r="D4" s="2"/>
      <c r="E4" s="2" t="s">
        <v>4</v>
      </c>
    </row>
    <row r="5" spans="1:5" x14ac:dyDescent="0.25">
      <c r="A5" s="2"/>
      <c r="B5" s="2"/>
      <c r="C5" s="3" t="s">
        <v>5</v>
      </c>
      <c r="D5" s="3" t="s">
        <v>6</v>
      </c>
      <c r="E5" s="2"/>
    </row>
    <row r="6" spans="1:5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</row>
    <row r="7" spans="1:5" x14ac:dyDescent="0.25">
      <c r="A7" s="5">
        <v>1</v>
      </c>
      <c r="B7" s="5" t="s">
        <v>7</v>
      </c>
      <c r="C7" s="6">
        <v>32536</v>
      </c>
      <c r="D7" s="6">
        <f>VLOOKUP(B7,'[1]E-TAPIN'!$B$5:$D$16,3,0)</f>
        <v>5303</v>
      </c>
      <c r="E7" s="7">
        <f>D7/C7</f>
        <v>0.16298868945168429</v>
      </c>
    </row>
    <row r="8" spans="1:5" x14ac:dyDescent="0.25">
      <c r="A8" s="5">
        <v>2</v>
      </c>
      <c r="B8" s="5" t="s">
        <v>8</v>
      </c>
      <c r="C8" s="6">
        <v>21282</v>
      </c>
      <c r="D8" s="6">
        <f>VLOOKUP(B8,'[1]E-TAPIN'!$B$5:$D$16,3,0)</f>
        <v>1755</v>
      </c>
      <c r="E8" s="7">
        <f t="shared" ref="E8:E19" si="0">D8/C8</f>
        <v>8.2464054130250916E-2</v>
      </c>
    </row>
    <row r="9" spans="1:5" x14ac:dyDescent="0.25">
      <c r="A9" s="5">
        <v>3</v>
      </c>
      <c r="B9" s="5" t="s">
        <v>9</v>
      </c>
      <c r="C9" s="6">
        <v>21523</v>
      </c>
      <c r="D9" s="6">
        <f>VLOOKUP(B9,'[1]E-TAPIN'!$B$5:$D$16,3,0)</f>
        <v>3323</v>
      </c>
      <c r="E9" s="7">
        <f t="shared" si="0"/>
        <v>0.15439297495702273</v>
      </c>
    </row>
    <row r="10" spans="1:5" x14ac:dyDescent="0.25">
      <c r="A10" s="5">
        <v>4</v>
      </c>
      <c r="B10" s="5" t="s">
        <v>10</v>
      </c>
      <c r="C10" s="6">
        <v>26054</v>
      </c>
      <c r="D10" s="6">
        <f>VLOOKUP(B10,'[1]E-TAPIN'!$B$5:$D$16,3,0)</f>
        <v>1492</v>
      </c>
      <c r="E10" s="7">
        <f t="shared" si="0"/>
        <v>5.7265678974437705E-2</v>
      </c>
    </row>
    <row r="11" spans="1:5" x14ac:dyDescent="0.25">
      <c r="A11" s="5">
        <v>5</v>
      </c>
      <c r="B11" s="5" t="s">
        <v>11</v>
      </c>
      <c r="C11" s="6">
        <v>12608</v>
      </c>
      <c r="D11" s="6">
        <f>VLOOKUP(B11,'[1]E-TAPIN'!$B$5:$D$16,3,0)</f>
        <v>5215</v>
      </c>
      <c r="E11" s="7">
        <f t="shared" si="0"/>
        <v>0.41362626903553301</v>
      </c>
    </row>
    <row r="12" spans="1:5" x14ac:dyDescent="0.25">
      <c r="A12" s="5">
        <v>6</v>
      </c>
      <c r="B12" s="5" t="s">
        <v>12</v>
      </c>
      <c r="C12" s="6">
        <v>17283</v>
      </c>
      <c r="D12" s="6">
        <f>VLOOKUP(B12,'[1]E-TAPIN'!$B$5:$D$16,3,0)</f>
        <v>2333</v>
      </c>
      <c r="E12" s="7">
        <f t="shared" si="0"/>
        <v>0.13498813863333911</v>
      </c>
    </row>
    <row r="13" spans="1:5" x14ac:dyDescent="0.25">
      <c r="A13" s="5">
        <v>7</v>
      </c>
      <c r="B13" s="5" t="s">
        <v>13</v>
      </c>
      <c r="C13" s="6">
        <v>10978</v>
      </c>
      <c r="D13" s="6">
        <f>VLOOKUP(B13,'[1]E-TAPIN'!$B$5:$D$16,3,0)</f>
        <v>2539</v>
      </c>
      <c r="E13" s="7">
        <f t="shared" si="0"/>
        <v>0.2312807433047914</v>
      </c>
    </row>
    <row r="14" spans="1:5" x14ac:dyDescent="0.25">
      <c r="A14" s="5">
        <v>8</v>
      </c>
      <c r="B14" s="5" t="s">
        <v>14</v>
      </c>
      <c r="C14" s="6">
        <v>6334</v>
      </c>
      <c r="D14" s="6">
        <f>VLOOKUP(B14,'[1]E-TAPIN'!$B$5:$D$16,3,0)</f>
        <v>1672</v>
      </c>
      <c r="E14" s="7">
        <f t="shared" si="0"/>
        <v>0.26397221345121569</v>
      </c>
    </row>
    <row r="15" spans="1:5" x14ac:dyDescent="0.25">
      <c r="A15" s="5">
        <v>9</v>
      </c>
      <c r="B15" s="5" t="s">
        <v>15</v>
      </c>
      <c r="C15" s="6">
        <v>14404</v>
      </c>
      <c r="D15" s="6">
        <f>VLOOKUP(B15,'[1]E-TAPIN'!$B$5:$D$16,3,0)</f>
        <v>3549</v>
      </c>
      <c r="E15" s="7">
        <f t="shared" si="0"/>
        <v>0.24638989169675091</v>
      </c>
    </row>
    <row r="16" spans="1:5" x14ac:dyDescent="0.25">
      <c r="A16" s="5">
        <v>10</v>
      </c>
      <c r="B16" s="5" t="s">
        <v>16</v>
      </c>
      <c r="C16" s="6">
        <v>12396</v>
      </c>
      <c r="D16" s="6">
        <f>VLOOKUP(B16,'[1]E-TAPIN'!$B$5:$D$16,3,0)</f>
        <v>3814</v>
      </c>
      <c r="E16" s="7">
        <f t="shared" si="0"/>
        <v>0.30767989674088414</v>
      </c>
    </row>
    <row r="17" spans="1:5" x14ac:dyDescent="0.25">
      <c r="A17" s="5">
        <v>11</v>
      </c>
      <c r="B17" s="5" t="s">
        <v>17</v>
      </c>
      <c r="C17" s="6">
        <v>12583</v>
      </c>
      <c r="D17" s="6">
        <f>VLOOKUP(B17,'[1]E-TAPIN'!$B$5:$D$16,3,0)</f>
        <v>3900</v>
      </c>
      <c r="E17" s="7">
        <f t="shared" si="0"/>
        <v>0.30994198521815147</v>
      </c>
    </row>
    <row r="18" spans="1:5" x14ac:dyDescent="0.25">
      <c r="A18" s="5">
        <v>12</v>
      </c>
      <c r="B18" s="5" t="s">
        <v>18</v>
      </c>
      <c r="C18" s="6">
        <v>9912</v>
      </c>
      <c r="D18" s="6">
        <f>VLOOKUP(B18,'[1]E-TAPIN'!$B$5:$D$16,3,0)</f>
        <v>5342</v>
      </c>
      <c r="E18" s="7">
        <f t="shared" si="0"/>
        <v>0.53894269572235676</v>
      </c>
    </row>
    <row r="19" spans="1:5" x14ac:dyDescent="0.25">
      <c r="A19" s="2" t="s">
        <v>5</v>
      </c>
      <c r="B19" s="2"/>
      <c r="C19" s="8">
        <f>SUM(C7:C18)</f>
        <v>197893</v>
      </c>
      <c r="D19" s="8">
        <f>SUM(D7:D18)</f>
        <v>40237</v>
      </c>
      <c r="E19" s="9">
        <f t="shared" si="0"/>
        <v>0.2033270504767728</v>
      </c>
    </row>
    <row r="22" spans="1:5" x14ac:dyDescent="0.25">
      <c r="A22" s="10" t="s">
        <v>19</v>
      </c>
    </row>
    <row r="23" spans="1:5" x14ac:dyDescent="0.25">
      <c r="A23" s="10" t="s">
        <v>20</v>
      </c>
    </row>
    <row r="24" spans="1:5" x14ac:dyDescent="0.25">
      <c r="A24" s="10" t="s">
        <v>21</v>
      </c>
    </row>
  </sheetData>
  <mergeCells count="6">
    <mergeCell ref="A2:E2"/>
    <mergeCell ref="A4:A5"/>
    <mergeCell ref="B4:B5"/>
    <mergeCell ref="C4:D4"/>
    <mergeCell ref="E4:E5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2024-05-30T15:19:54Z</dcterms:modified>
</cp:coreProperties>
</file>