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4) Rancangan Buku Statistik Sektoral\Data Dinsos &amp; DP2KB\"/>
    </mc:Choice>
  </mc:AlternateContent>
  <xr:revisionPtr revIDLastSave="0" documentId="13_ncr:1_{DDF1DAB9-6472-41FE-8FF8-69B790B462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C18" i="1"/>
  <c r="D17" i="1"/>
  <c r="E17" i="1" s="1"/>
  <c r="C17" i="1"/>
  <c r="D16" i="1"/>
  <c r="E16" i="1" s="1"/>
  <c r="C16" i="1"/>
  <c r="D15" i="1"/>
  <c r="E15" i="1" s="1"/>
  <c r="C15" i="1"/>
  <c r="E14" i="1"/>
  <c r="D14" i="1"/>
  <c r="C14" i="1"/>
  <c r="D13" i="1"/>
  <c r="E13" i="1" s="1"/>
  <c r="C13" i="1"/>
  <c r="D12" i="1"/>
  <c r="E12" i="1" s="1"/>
  <c r="C12" i="1"/>
  <c r="D11" i="1"/>
  <c r="E11" i="1" s="1"/>
  <c r="C11" i="1"/>
  <c r="D10" i="1"/>
  <c r="E10" i="1" s="1"/>
  <c r="C10" i="1"/>
  <c r="D9" i="1"/>
  <c r="E9" i="1" s="1"/>
  <c r="C9" i="1"/>
  <c r="D8" i="1"/>
  <c r="E8" i="1" s="1"/>
  <c r="C8" i="1"/>
  <c r="D7" i="1"/>
  <c r="D19" i="1" s="1"/>
  <c r="C7" i="1"/>
  <c r="C19" i="1" s="1"/>
  <c r="E19" i="1" l="1"/>
  <c r="E7" i="1"/>
</calcChain>
</file>

<file path=xl/sharedStrings.xml><?xml version="1.0" encoding="utf-8"?>
<sst xmlns="http://schemas.openxmlformats.org/spreadsheetml/2006/main" count="23" uniqueCount="22">
  <si>
    <t>Data Rekapitulasi Keluarga Miskin berdasarkan Jumlah Jiwa di Kabupaten Tapin Tahun 2023.</t>
  </si>
  <si>
    <t>No.</t>
  </si>
  <si>
    <t>Kecamatan</t>
  </si>
  <si>
    <t>Jumlah Keluarga (KK)</t>
  </si>
  <si>
    <t>Persentase</t>
  </si>
  <si>
    <t>Total</t>
  </si>
  <si>
    <t>Miskin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</si>
  <si>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</si>
  <si>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</si>
  <si>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</si>
  <si>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</si>
  <si>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</si>
  <si>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</si>
  <si>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</si>
  <si>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</si>
  <si>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</si>
  <si>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</si>
  <si>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</si>
  <si>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</si>
  <si>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Suber data:</t>
  </si>
  <si>
    <t>Jumlah Keluarga Total berdasarkan Data dari Dinas Kependudukan dan Pencatatans Sipil</t>
  </si>
  <si>
    <t>Jumlah Keluarga Miskin berdasarkan Data dari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</si>
</sst>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General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10" fontId="0" fillId="0" borderId="1" xfId="0" applyNumberForma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1" xfId="0" applyNumberFormat="1" applyFont="1" applyBorder="1" applyAlignment="1">
      <alignment horizontal="right" vertical="center" inden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min\Dropbox\(2024)%20Rancangan%20Buku%20Statistik%20Sektoral\Input%20Data%20SKPD\Data%20Mentah%20(Batch%201)\070%20-%20b%20-%20Dinas%20Kependudukan%20dan%20Pencatatan%20Sipil%20(1).xlsx" TargetMode="External"/><Relationship Id="rId1" Type="http://schemas.openxmlformats.org/officeDocument/2006/relationships/externalLinkPath" Target="/Users/komin/Dropbox/(2024)%20Rancangan%20Buku%20Statistik%20Sektoral/Input%20Data%20SKPD/Data%20Mentah%20(Batch%201)/070%20-%20b%20-%20Dinas%20Kependudukan%20dan%20Pencatatan%20Sipi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min\Dropbox\(2024)%20Rancangan%20Buku%20Statistik%20Sektoral\Input%20Data%20SKPD\Dinsos\Rekap%20Data%20E-Tapin%202023.xlsx" TargetMode="External"/><Relationship Id="rId1" Type="http://schemas.openxmlformats.org/officeDocument/2006/relationships/externalLinkPath" Target="/Users/komin/Dropbox/(2024)%20Rancangan%20Buku%20Statistik%20Sektoral/Input%20Data%20SKPD/Dinsos/Rekap%20Data%20E-Tapi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 - 5"/>
      <sheetName val="6,7,8,9,10,11,12,13,14,15,16&amp;17"/>
      <sheetName val="18"/>
      <sheetName val="19"/>
      <sheetName val="20"/>
      <sheetName val="21"/>
      <sheetName val="22"/>
      <sheetName val="23"/>
      <sheetName val="24"/>
      <sheetName val="25-26-27"/>
    </sheetNames>
    <sheetDataSet>
      <sheetData sheetId="0"/>
      <sheetData sheetId="1">
        <row r="7">
          <cell r="H7">
            <v>10780</v>
          </cell>
        </row>
        <row r="8">
          <cell r="H8">
            <v>7253</v>
          </cell>
        </row>
        <row r="9">
          <cell r="H9">
            <v>7409</v>
          </cell>
        </row>
        <row r="10">
          <cell r="H10">
            <v>8867</v>
          </cell>
        </row>
        <row r="11">
          <cell r="H11">
            <v>4552</v>
          </cell>
        </row>
        <row r="12">
          <cell r="H12">
            <v>6208</v>
          </cell>
        </row>
        <row r="13">
          <cell r="H13">
            <v>3854</v>
          </cell>
        </row>
        <row r="14">
          <cell r="H14">
            <v>2260</v>
          </cell>
        </row>
        <row r="15">
          <cell r="H15">
            <v>4870</v>
          </cell>
        </row>
        <row r="16">
          <cell r="H16">
            <v>4228</v>
          </cell>
        </row>
        <row r="17">
          <cell r="H17">
            <v>4361</v>
          </cell>
        </row>
        <row r="18">
          <cell r="H18">
            <v>3370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-TAPIN"/>
    </sheetNames>
    <sheetDataSet>
      <sheetData sheetId="0">
        <row r="5">
          <cell r="B5" t="str">
            <v>BAKARANGAN</v>
          </cell>
          <cell r="C5">
            <v>1445</v>
          </cell>
          <cell r="D5">
            <v>3814</v>
          </cell>
        </row>
        <row r="6">
          <cell r="B6" t="str">
            <v>BINUANG</v>
          </cell>
          <cell r="C6">
            <v>1824</v>
          </cell>
          <cell r="D6">
            <v>5303</v>
          </cell>
        </row>
        <row r="7">
          <cell r="B7" t="str">
            <v>BUNGUR</v>
          </cell>
          <cell r="C7">
            <v>913</v>
          </cell>
          <cell r="D7">
            <v>2333</v>
          </cell>
        </row>
        <row r="8">
          <cell r="B8" t="str">
            <v>CANDI LARAS SELATAN</v>
          </cell>
          <cell r="C8">
            <v>1514</v>
          </cell>
          <cell r="D8">
            <v>3900</v>
          </cell>
        </row>
        <row r="9">
          <cell r="B9" t="str">
            <v>CANDI LARAS UTARA</v>
          </cell>
          <cell r="C9">
            <v>2007</v>
          </cell>
          <cell r="D9">
            <v>5342</v>
          </cell>
        </row>
        <row r="10">
          <cell r="B10" t="str">
            <v>HATUNGUN</v>
          </cell>
          <cell r="C10">
            <v>690</v>
          </cell>
          <cell r="D10">
            <v>1755</v>
          </cell>
        </row>
        <row r="11">
          <cell r="B11" t="str">
            <v>LOKPAIKAT</v>
          </cell>
          <cell r="C11">
            <v>702</v>
          </cell>
          <cell r="D11">
            <v>1672</v>
          </cell>
        </row>
        <row r="12">
          <cell r="B12" t="str">
            <v>PIANI</v>
          </cell>
          <cell r="C12">
            <v>954</v>
          </cell>
          <cell r="D12">
            <v>2539</v>
          </cell>
        </row>
        <row r="13">
          <cell r="B13" t="str">
            <v>SALAM BABARIS</v>
          </cell>
          <cell r="C13">
            <v>635</v>
          </cell>
          <cell r="D13">
            <v>1492</v>
          </cell>
        </row>
        <row r="14">
          <cell r="B14" t="str">
            <v>TAPIN SELATAN</v>
          </cell>
          <cell r="C14">
            <v>1170</v>
          </cell>
          <cell r="D14">
            <v>3323</v>
          </cell>
        </row>
        <row r="15">
          <cell r="B15" t="str">
            <v>TAPIN TENGAH</v>
          </cell>
          <cell r="C15">
            <v>1996</v>
          </cell>
          <cell r="D15">
            <v>5215</v>
          </cell>
        </row>
        <row r="16">
          <cell r="B16" t="str">
            <v>TAPIN UTARA</v>
          </cell>
          <cell r="C16">
            <v>1308</v>
          </cell>
          <cell r="D16">
            <v>3549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workbookViewId="0">
      <selection activeCell="K9" sqref="K9"/>
    </sheetView>
  </sheetViews>
  <sheetFormatPr defaultRowHeight="15" x14ac:dyDescent="0.25"/>
  <cols>
    <col min="1" max="1" width="4.5703125" customWidth="1"/>
    <col min="2" max="5" width="21.5703125" customWidth="1"/>
  </cols>
  <sheetData>
    <row r="2" spans="1:5" x14ac:dyDescent="0.25">
      <c r="A2" s="1" t="s">
        <v>0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/>
      <c r="E4" s="2" t="s">
        <v>4</v>
      </c>
    </row>
    <row r="5" spans="1:5" x14ac:dyDescent="0.25">
      <c r="A5" s="2"/>
      <c r="B5" s="2"/>
      <c r="C5" s="3" t="s">
        <v>5</v>
      </c>
      <c r="D5" s="3" t="s">
        <v>6</v>
      </c>
      <c r="E5" s="2"/>
    </row>
    <row r="6" spans="1:5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</row>
    <row r="7" spans="1:5" x14ac:dyDescent="0.25">
      <c r="A7" s="5">
        <v>1</v>
      </c>
      <c r="B7" s="5" t="s">
        <v>7</v>
      </c>
      <c r="C7" s="6">
        <f>'[1]2'!H7</f>
        <v>10780</v>
      </c>
      <c r="D7" s="6">
        <f>VLOOKUP(B7,'[2]E-TAPIN'!$B$5:$D$16,2,0)</f>
        <v>1824</v>
      </c>
      <c r="E7" s="7">
        <f>D7/C7</f>
        <v>0.1692022263450835</v>
      </c>
    </row>
    <row r="8" spans="1:5" x14ac:dyDescent="0.25">
      <c r="A8" s="5">
        <v>2</v>
      </c>
      <c r="B8" s="5" t="s">
        <v>8</v>
      </c>
      <c r="C8" s="6">
        <f>'[1]2'!H8</f>
        <v>7253</v>
      </c>
      <c r="D8" s="6">
        <f>VLOOKUP(B8,'[2]E-TAPIN'!$B$5:$D$16,2,0)</f>
        <v>690</v>
      </c>
      <c r="E8" s="7">
        <f t="shared" ref="E8:E19" si="0">D8/C8</f>
        <v>9.5133048393768099E-2</v>
      </c>
    </row>
    <row r="9" spans="1:5" x14ac:dyDescent="0.25">
      <c r="A9" s="5">
        <v>3</v>
      </c>
      <c r="B9" s="5" t="s">
        <v>9</v>
      </c>
      <c r="C9" s="6">
        <f>'[1]2'!H9</f>
        <v>7409</v>
      </c>
      <c r="D9" s="6">
        <f>VLOOKUP(B9,'[2]E-TAPIN'!$B$5:$D$16,2,0)</f>
        <v>1170</v>
      </c>
      <c r="E9" s="7">
        <f t="shared" si="0"/>
        <v>0.15791604804966933</v>
      </c>
    </row>
    <row r="10" spans="1:5" x14ac:dyDescent="0.25">
      <c r="A10" s="5">
        <v>4</v>
      </c>
      <c r="B10" s="5" t="s">
        <v>10</v>
      </c>
      <c r="C10" s="6">
        <f>'[1]2'!H10</f>
        <v>8867</v>
      </c>
      <c r="D10" s="6">
        <f>VLOOKUP(B10,'[2]E-TAPIN'!$B$5:$D$16,2,0)</f>
        <v>635</v>
      </c>
      <c r="E10" s="7">
        <f t="shared" si="0"/>
        <v>7.1613849103417171E-2</v>
      </c>
    </row>
    <row r="11" spans="1:5" x14ac:dyDescent="0.25">
      <c r="A11" s="5">
        <v>5</v>
      </c>
      <c r="B11" s="5" t="s">
        <v>11</v>
      </c>
      <c r="C11" s="6">
        <f>'[1]2'!H11</f>
        <v>4552</v>
      </c>
      <c r="D11" s="6">
        <f>VLOOKUP(B11,'[2]E-TAPIN'!$B$5:$D$16,2,0)</f>
        <v>1996</v>
      </c>
      <c r="E11" s="7">
        <f t="shared" si="0"/>
        <v>0.43848857644991213</v>
      </c>
    </row>
    <row r="12" spans="1:5" x14ac:dyDescent="0.25">
      <c r="A12" s="5">
        <v>6</v>
      </c>
      <c r="B12" s="5" t="s">
        <v>12</v>
      </c>
      <c r="C12" s="6">
        <f>'[1]2'!H12</f>
        <v>6208</v>
      </c>
      <c r="D12" s="6">
        <f>VLOOKUP(B12,'[2]E-TAPIN'!$B$5:$D$16,2,0)</f>
        <v>913</v>
      </c>
      <c r="E12" s="7">
        <f t="shared" si="0"/>
        <v>0.14706829896907217</v>
      </c>
    </row>
    <row r="13" spans="1:5" x14ac:dyDescent="0.25">
      <c r="A13" s="5">
        <v>7</v>
      </c>
      <c r="B13" s="5" t="s">
        <v>13</v>
      </c>
      <c r="C13" s="6">
        <f>'[1]2'!H13</f>
        <v>3854</v>
      </c>
      <c r="D13" s="6">
        <f>VLOOKUP(B13,'[2]E-TAPIN'!$B$5:$D$16,2,0)</f>
        <v>954</v>
      </c>
      <c r="E13" s="7">
        <f t="shared" si="0"/>
        <v>0.24753502854177478</v>
      </c>
    </row>
    <row r="14" spans="1:5" x14ac:dyDescent="0.25">
      <c r="A14" s="5">
        <v>8</v>
      </c>
      <c r="B14" s="5" t="s">
        <v>14</v>
      </c>
      <c r="C14" s="6">
        <f>'[1]2'!H14</f>
        <v>2260</v>
      </c>
      <c r="D14" s="6">
        <f>VLOOKUP(B14,'[2]E-TAPIN'!$B$5:$D$16,2,0)</f>
        <v>702</v>
      </c>
      <c r="E14" s="7">
        <f t="shared" si="0"/>
        <v>0.31061946902654869</v>
      </c>
    </row>
    <row r="15" spans="1:5" x14ac:dyDescent="0.25">
      <c r="A15" s="5">
        <v>9</v>
      </c>
      <c r="B15" s="5" t="s">
        <v>15</v>
      </c>
      <c r="C15" s="6">
        <f>'[1]2'!H15</f>
        <v>4870</v>
      </c>
      <c r="D15" s="6">
        <f>VLOOKUP(B15,'[2]E-TAPIN'!$B$5:$D$16,2,0)</f>
        <v>1308</v>
      </c>
      <c r="E15" s="7">
        <f t="shared" si="0"/>
        <v>0.26858316221765915</v>
      </c>
    </row>
    <row r="16" spans="1:5" x14ac:dyDescent="0.25">
      <c r="A16" s="5">
        <v>10</v>
      </c>
      <c r="B16" s="5" t="s">
        <v>16</v>
      </c>
      <c r="C16" s="6">
        <f>'[1]2'!H16</f>
        <v>4228</v>
      </c>
      <c r="D16" s="6">
        <f>VLOOKUP(B16,'[2]E-TAPIN'!$B$5:$D$16,2,0)</f>
        <v>1445</v>
      </c>
      <c r="E16" s="7">
        <f t="shared" si="0"/>
        <v>0.34176915799432356</v>
      </c>
    </row>
    <row r="17" spans="1:5" x14ac:dyDescent="0.25">
      <c r="A17" s="5">
        <v>11</v>
      </c>
      <c r="B17" s="5" t="s">
        <v>17</v>
      </c>
      <c r="C17" s="6">
        <f>'[1]2'!H17</f>
        <v>4361</v>
      </c>
      <c r="D17" s="6">
        <f>VLOOKUP(B17,'[2]E-TAPIN'!$B$5:$D$16,2,0)</f>
        <v>1514</v>
      </c>
      <c r="E17" s="7">
        <f t="shared" si="0"/>
        <v>0.34716808071543226</v>
      </c>
    </row>
    <row r="18" spans="1:5" x14ac:dyDescent="0.25">
      <c r="A18" s="5">
        <v>12</v>
      </c>
      <c r="B18" s="5" t="s">
        <v>18</v>
      </c>
      <c r="C18" s="6">
        <f>'[1]2'!H18</f>
        <v>3370</v>
      </c>
      <c r="D18" s="6">
        <f>VLOOKUP(B18,'[2]E-TAPIN'!$B$5:$D$16,2,0)</f>
        <v>2007</v>
      </c>
      <c r="E18" s="7">
        <f t="shared" si="0"/>
        <v>0.59554896142433233</v>
      </c>
    </row>
    <row r="19" spans="1:5" x14ac:dyDescent="0.25">
      <c r="A19" s="2" t="s">
        <v>5</v>
      </c>
      <c r="B19" s="2"/>
      <c r="C19" s="8">
        <f>SUM(C7:C18)</f>
        <v>68012</v>
      </c>
      <c r="D19" s="8">
        <f>SUM(D7:D18)</f>
        <v>15158</v>
      </c>
      <c r="E19" s="9">
        <f t="shared" si="0"/>
        <v>0.22287243427630418</v>
      </c>
    </row>
    <row r="22" spans="1:5" x14ac:dyDescent="0.25">
      <c r="A22" s="10" t="s">
        <v>19</v>
      </c>
    </row>
    <row r="23" spans="1:5" x14ac:dyDescent="0.25">
      <c r="A23" s="10" t="s">
        <v>20</v>
      </c>
    </row>
    <row r="24" spans="1:5" x14ac:dyDescent="0.25">
      <c r="A24" s="10" t="s">
        <v>21</v>
      </c>
    </row>
  </sheetData>
  <mergeCells count="6">
    <mergeCell ref="A2:E2"/>
    <mergeCell ref="A4:A5"/>
    <mergeCell ref="B4:B5"/>
    <mergeCell ref="C4:D4"/>
    <mergeCell ref="E4:E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2024-05-30T15:20:28Z</dcterms:modified>
</cp:coreProperties>
</file>